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df88371278d8f71/Finance/2026-27/BVA/"/>
    </mc:Choice>
  </mc:AlternateContent>
  <xr:revisionPtr revIDLastSave="299" documentId="8_{7483D06D-A8F3-474C-83DF-BA156BB61F0D}" xr6:coauthVersionLast="47" xr6:coauthVersionMax="47" xr10:uidLastSave="{531569DF-2D81-423E-8241-2748E84E84C1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0" i="1" l="1"/>
  <c r="O49" i="1"/>
  <c r="A85" i="1" l="1"/>
  <c r="O29" i="1"/>
  <c r="N85" i="1"/>
  <c r="N73" i="1"/>
  <c r="O66" i="1" l="1"/>
  <c r="M85" i="1"/>
  <c r="L85" i="1"/>
  <c r="K85" i="1"/>
  <c r="J85" i="1"/>
  <c r="I85" i="1"/>
  <c r="H85" i="1"/>
  <c r="G85" i="1"/>
  <c r="F85" i="1"/>
  <c r="O76" i="1"/>
  <c r="O48" i="1"/>
  <c r="O37" i="1"/>
  <c r="O19" i="1" l="1"/>
  <c r="O18" i="1"/>
  <c r="O17" i="1"/>
  <c r="O36" i="1"/>
  <c r="O35" i="1"/>
  <c r="O16" i="1"/>
  <c r="K73" i="1"/>
  <c r="O64" i="1"/>
  <c r="O84" i="1"/>
  <c r="O28" i="1"/>
  <c r="A10" i="1"/>
  <c r="O10" i="1"/>
  <c r="O23" i="1"/>
  <c r="O24" i="1"/>
  <c r="A24" i="1"/>
  <c r="O62" i="1"/>
  <c r="O54" i="1"/>
  <c r="O53" i="1"/>
  <c r="O47" i="1"/>
  <c r="O42" i="1"/>
  <c r="O41" i="1"/>
  <c r="O33" i="1"/>
  <c r="O32" i="1"/>
  <c r="O31" i="1"/>
  <c r="O30" i="1"/>
  <c r="O22" i="1"/>
  <c r="O14" i="1"/>
  <c r="O13" i="1"/>
  <c r="O9" i="1"/>
  <c r="B85" i="1"/>
  <c r="M73" i="1"/>
  <c r="I73" i="1"/>
  <c r="G73" i="1"/>
  <c r="O83" i="1"/>
  <c r="O82" i="1"/>
  <c r="O81" i="1"/>
  <c r="O80" i="1"/>
  <c r="O79" i="1"/>
  <c r="O78" i="1"/>
  <c r="O77" i="1"/>
  <c r="O71" i="1"/>
  <c r="O60" i="1"/>
  <c r="O59" i="1"/>
  <c r="O58" i="1"/>
  <c r="O57" i="1"/>
  <c r="O46" i="1"/>
  <c r="O43" i="1"/>
  <c r="O34" i="1"/>
  <c r="O27" i="1"/>
  <c r="O15" i="1"/>
  <c r="O12" i="1"/>
  <c r="O11" i="1"/>
  <c r="O7" i="1"/>
  <c r="O8" i="1"/>
  <c r="O6" i="1"/>
  <c r="A11" i="1"/>
  <c r="A73" i="1" l="1"/>
  <c r="O85" i="1"/>
  <c r="O73" i="1"/>
  <c r="D85" i="1"/>
  <c r="L73" i="1"/>
  <c r="J73" i="1"/>
  <c r="H73" i="1"/>
  <c r="F73" i="1"/>
  <c r="D73" i="1"/>
</calcChain>
</file>

<file path=xl/sharedStrings.xml><?xml version="1.0" encoding="utf-8"?>
<sst xmlns="http://schemas.openxmlformats.org/spreadsheetml/2006/main" count="81" uniqueCount="80">
  <si>
    <t>Mowing contract</t>
  </si>
  <si>
    <t>Lengthsman scheme</t>
  </si>
  <si>
    <t>General Admin Total</t>
  </si>
  <si>
    <t>Insurance</t>
  </si>
  <si>
    <t>Tech support and hosting charges</t>
  </si>
  <si>
    <t>Salaries</t>
  </si>
  <si>
    <t>Clerk salary and NI</t>
  </si>
  <si>
    <t>Donations, leases and subscriptions</t>
  </si>
  <si>
    <t>VAT</t>
  </si>
  <si>
    <t>TOTALS</t>
  </si>
  <si>
    <t>Precept</t>
  </si>
  <si>
    <t>Lengthsman reimbursement</t>
  </si>
  <si>
    <t>Budget</t>
  </si>
  <si>
    <t>Actual</t>
  </si>
  <si>
    <t>Grants and Donations</t>
  </si>
  <si>
    <t>Miscellaneous</t>
  </si>
  <si>
    <t>Budget Expenditure</t>
  </si>
  <si>
    <t>Budget Income</t>
  </si>
  <si>
    <t>Budget Apr-Jun</t>
  </si>
  <si>
    <t>Budget Jul-Sep</t>
  </si>
  <si>
    <t>Budget Oct-Dec</t>
  </si>
  <si>
    <t>Budget Jan-Mar</t>
  </si>
  <si>
    <t>Actual Apr-Jun</t>
  </si>
  <si>
    <t>Actual Jul-Sep</t>
  </si>
  <si>
    <t>Total Budget</t>
  </si>
  <si>
    <t>Total Actual</t>
  </si>
  <si>
    <t>Grounds Maintenance</t>
  </si>
  <si>
    <t xml:space="preserve">Maintenance work from contractor </t>
  </si>
  <si>
    <t>Maintenance consumables</t>
  </si>
  <si>
    <t>Gardening Club</t>
  </si>
  <si>
    <t>Clerk expenses</t>
  </si>
  <si>
    <t>Payroll</t>
  </si>
  <si>
    <t>Allowances</t>
  </si>
  <si>
    <t>Chairman</t>
  </si>
  <si>
    <t>Councillors</t>
  </si>
  <si>
    <t>CALC, ICO subs</t>
  </si>
  <si>
    <t>Bank charges</t>
  </si>
  <si>
    <t>Internal and External audit</t>
  </si>
  <si>
    <t>Sinking fund</t>
  </si>
  <si>
    <t>Data Comm Group</t>
  </si>
  <si>
    <t>Minor works/tree works</t>
  </si>
  <si>
    <t>Play area and Gym inspection</t>
  </si>
  <si>
    <t>Play area repairs and signage</t>
  </si>
  <si>
    <t>Allotment</t>
  </si>
  <si>
    <t>Allotment rent</t>
  </si>
  <si>
    <t>Election costs</t>
  </si>
  <si>
    <t>Village green electricity</t>
  </si>
  <si>
    <t>Contingency</t>
  </si>
  <si>
    <t>Parish Council groups budgets</t>
  </si>
  <si>
    <t>Meeting room hire (Annual parish incl)</t>
  </si>
  <si>
    <t>Grants</t>
  </si>
  <si>
    <t>Interest on accounts</t>
  </si>
  <si>
    <t>alotments</t>
  </si>
  <si>
    <t>Wayleave</t>
  </si>
  <si>
    <t>CIL</t>
  </si>
  <si>
    <t>Postage and office phone</t>
  </si>
  <si>
    <t>Allotment membership and expenses</t>
  </si>
  <si>
    <t>Church clock/churchyard</t>
  </si>
  <si>
    <t>Play area annual service</t>
  </si>
  <si>
    <t>Moss treatment on tennis court</t>
  </si>
  <si>
    <t>CST</t>
  </si>
  <si>
    <t>Footpath</t>
  </si>
  <si>
    <t>Actual Oct-Dec</t>
  </si>
  <si>
    <t>Miscellaneous incl: training, poppy wreath</t>
  </si>
  <si>
    <t>Actual Jan-Mar</t>
  </si>
  <si>
    <t>Timber consumable</t>
  </si>
  <si>
    <t>leaflet production</t>
  </si>
  <si>
    <t>Hartlebury Parish Council - 2026-27 Budget v actual</t>
  </si>
  <si>
    <t>2025-26</t>
  </si>
  <si>
    <t>2026-27</t>
  </si>
  <si>
    <r>
      <t>Defib maintenance</t>
    </r>
    <r>
      <rPr>
        <sz val="11"/>
        <color rgb="FFFF0000"/>
        <rFont val="Calibri"/>
        <family val="2"/>
        <scheme val="minor"/>
      </rPr>
      <t xml:space="preserve"> </t>
    </r>
  </si>
  <si>
    <t>transfer to reserves</t>
  </si>
  <si>
    <t>registered office and admin charges</t>
  </si>
  <si>
    <t xml:space="preserve"> Events</t>
  </si>
  <si>
    <t>STAG</t>
  </si>
  <si>
    <t>Transfer to reserves</t>
  </si>
  <si>
    <t>tree purchase</t>
  </si>
  <si>
    <t>cctv</t>
  </si>
  <si>
    <t>Parish Hall grounds and car park (materials and equip)</t>
  </si>
  <si>
    <t>WI donation from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</si>
</sst>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£&quot;#,##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5">
    <xf numFmtId="0" fontId="0" fillId="0" borderId="0" xfId="0"/>
    <xf numFmtId="0" fontId="2" fillId="0" borderId="0" xfId="0" applyFont="1"/>
    <xf numFmtId="0" fontId="5" fillId="0" borderId="0" xfId="0" applyFont="1"/>
    <xf numFmtId="164" fontId="0" fillId="0" borderId="1" xfId="1" applyNumberFormat="1" applyFont="1" applyBorder="1"/>
    <xf numFmtId="164" fontId="0" fillId="0" borderId="1" xfId="0" applyNumberFormat="1" applyBorder="1"/>
    <xf numFmtId="0" fontId="0" fillId="0" borderId="2" xfId="0" applyBorder="1"/>
    <xf numFmtId="0" fontId="4" fillId="2" borderId="5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5" xfId="0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3" fillId="0" borderId="0" xfId="0" applyFont="1" applyAlignment="1">
      <alignment vertical="center"/>
    </xf>
    <xf numFmtId="0" fontId="0" fillId="0" borderId="10" xfId="0" applyBorder="1"/>
    <xf numFmtId="0" fontId="2" fillId="0" borderId="10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164" fontId="0" fillId="0" borderId="15" xfId="1" applyNumberFormat="1" applyFont="1" applyBorder="1"/>
    <xf numFmtId="164" fontId="0" fillId="0" borderId="14" xfId="0" applyNumberFormat="1" applyBorder="1"/>
    <xf numFmtId="164" fontId="0" fillId="0" borderId="15" xfId="0" applyNumberFormat="1" applyBorder="1"/>
    <xf numFmtId="0" fontId="0" fillId="0" borderId="15" xfId="0" applyBorder="1"/>
    <xf numFmtId="0" fontId="0" fillId="2" borderId="18" xfId="0" applyFill="1" applyBorder="1"/>
    <xf numFmtId="164" fontId="0" fillId="0" borderId="16" xfId="0" applyNumberFormat="1" applyBorder="1"/>
    <xf numFmtId="164" fontId="0" fillId="0" borderId="17" xfId="0" applyNumberFormat="1" applyBorder="1"/>
    <xf numFmtId="164" fontId="0" fillId="0" borderId="6" xfId="0" applyNumberFormat="1" applyBorder="1"/>
    <xf numFmtId="164" fontId="0" fillId="0" borderId="13" xfId="0" applyNumberFormat="1" applyBorder="1"/>
    <xf numFmtId="0" fontId="0" fillId="0" borderId="9" xfId="0" applyBorder="1"/>
    <xf numFmtId="164" fontId="0" fillId="0" borderId="2" xfId="0" applyNumberFormat="1" applyBorder="1"/>
    <xf numFmtId="164" fontId="0" fillId="0" borderId="3" xfId="0" applyNumberFormat="1" applyBorder="1"/>
    <xf numFmtId="164" fontId="0" fillId="0" borderId="5" xfId="0" applyNumberFormat="1" applyBorder="1"/>
    <xf numFmtId="0" fontId="3" fillId="0" borderId="7" xfId="0" applyFont="1" applyBorder="1"/>
    <xf numFmtId="164" fontId="0" fillId="0" borderId="4" xfId="0" applyNumberFormat="1" applyBorder="1"/>
    <xf numFmtId="0" fontId="4" fillId="2" borderId="19" xfId="0" applyFont="1" applyFill="1" applyBorder="1" applyAlignment="1">
      <alignment vertical="center"/>
    </xf>
    <xf numFmtId="0" fontId="0" fillId="0" borderId="19" xfId="0" applyBorder="1"/>
    <xf numFmtId="0" fontId="0" fillId="2" borderId="19" xfId="0" applyFill="1" applyBorder="1"/>
    <xf numFmtId="0" fontId="4" fillId="2" borderId="5" xfId="0" applyFont="1" applyFill="1" applyBorder="1" applyAlignment="1">
      <alignment horizontal="center" vertical="center" wrapText="1"/>
    </xf>
    <xf numFmtId="0" fontId="0" fillId="0" borderId="20" xfId="0" applyBorder="1"/>
    <xf numFmtId="164" fontId="0" fillId="0" borderId="21" xfId="0" applyNumberFormat="1" applyBorder="1"/>
    <xf numFmtId="0" fontId="0" fillId="0" borderId="22" xfId="0" applyBorder="1"/>
    <xf numFmtId="0" fontId="0" fillId="0" borderId="21" xfId="0" applyBorder="1"/>
    <xf numFmtId="164" fontId="0" fillId="0" borderId="22" xfId="0" applyNumberFormat="1" applyBorder="1"/>
    <xf numFmtId="164" fontId="0" fillId="0" borderId="24" xfId="0" applyNumberFormat="1" applyBorder="1"/>
    <xf numFmtId="164" fontId="0" fillId="0" borderId="25" xfId="0" applyNumberFormat="1" applyBorder="1"/>
    <xf numFmtId="0" fontId="0" fillId="0" borderId="26" xfId="0" applyBorder="1"/>
    <xf numFmtId="164" fontId="0" fillId="0" borderId="27" xfId="0" applyNumberFormat="1" applyBorder="1"/>
    <xf numFmtId="0" fontId="0" fillId="0" borderId="27" xfId="0" applyBorder="1"/>
    <xf numFmtId="0" fontId="0" fillId="0" borderId="28" xfId="0" applyBorder="1"/>
    <xf numFmtId="164" fontId="2" fillId="0" borderId="3" xfId="0" applyNumberFormat="1" applyFont="1" applyBorder="1"/>
    <xf numFmtId="164" fontId="2" fillId="0" borderId="5" xfId="0" applyNumberFormat="1" applyFont="1" applyBorder="1"/>
    <xf numFmtId="0" fontId="2" fillId="0" borderId="7" xfId="0" applyFont="1" applyBorder="1"/>
    <xf numFmtId="164" fontId="2" fillId="0" borderId="4" xfId="0" applyNumberFormat="1" applyFont="1" applyBorder="1"/>
    <xf numFmtId="0" fontId="0" fillId="0" borderId="24" xfId="0" applyBorder="1"/>
    <xf numFmtId="0" fontId="0" fillId="0" borderId="25" xfId="0" applyBorder="1"/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2" borderId="23" xfId="0" applyFont="1" applyFill="1" applyBorder="1" applyAlignment="1">
      <alignment horizontal="center" vertical="center" wrapText="1"/>
    </xf>
    <xf numFmtId="0" fontId="2" fillId="0" borderId="29" xfId="0" applyFont="1" applyBorder="1"/>
    <xf numFmtId="164" fontId="2" fillId="0" borderId="30" xfId="0" applyNumberFormat="1" applyFont="1" applyBorder="1"/>
    <xf numFmtId="0" fontId="2" fillId="0" borderId="30" xfId="0" applyFont="1" applyBorder="1"/>
    <xf numFmtId="0" fontId="2" fillId="0" borderId="31" xfId="0" applyFont="1" applyBorder="1"/>
    <xf numFmtId="0" fontId="2" fillId="2" borderId="23" xfId="0" applyFont="1" applyFill="1" applyBorder="1"/>
    <xf numFmtId="0" fontId="3" fillId="2" borderId="19" xfId="0" applyFont="1" applyFill="1" applyBorder="1" applyAlignment="1">
      <alignment vertical="center"/>
    </xf>
    <xf numFmtId="0" fontId="2" fillId="0" borderId="19" xfId="0" applyFont="1" applyBorder="1"/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0" fillId="0" borderId="3" xfId="0" applyBorder="1"/>
    <xf numFmtId="0" fontId="0" fillId="0" borderId="14" xfId="0" applyBorder="1"/>
    <xf numFmtId="0" fontId="4" fillId="2" borderId="8" xfId="0" applyFont="1" applyFill="1" applyBorder="1" applyAlignment="1">
      <alignment horizontal="center" vertical="center" wrapText="1"/>
    </xf>
    <xf numFmtId="0" fontId="0" fillId="0" borderId="32" xfId="0" applyBorder="1"/>
    <xf numFmtId="164" fontId="0" fillId="0" borderId="33" xfId="0" applyNumberFormat="1" applyBorder="1"/>
    <xf numFmtId="164" fontId="0" fillId="0" borderId="34" xfId="0" applyNumberFormat="1" applyBorder="1"/>
    <xf numFmtId="164" fontId="2" fillId="0" borderId="8" xfId="0" applyNumberFormat="1" applyFont="1" applyBorder="1"/>
    <xf numFmtId="0" fontId="0" fillId="0" borderId="35" xfId="0" applyBorder="1"/>
    <xf numFmtId="0" fontId="0" fillId="0" borderId="33" xfId="0" applyBorder="1"/>
    <xf numFmtId="0" fontId="0" fillId="2" borderId="8" xfId="0" applyFill="1" applyBorder="1"/>
    <xf numFmtId="0" fontId="6" fillId="0" borderId="9" xfId="0" applyFont="1" applyBorder="1"/>
    <xf numFmtId="0" fontId="6" fillId="0" borderId="10" xfId="0" applyFont="1" applyBorder="1"/>
    <xf numFmtId="0" fontId="7" fillId="0" borderId="13" xfId="0" applyFont="1" applyBorder="1"/>
    <xf numFmtId="164" fontId="7" fillId="0" borderId="15" xfId="0" applyNumberFormat="1" applyFont="1" applyBorder="1"/>
    <xf numFmtId="0" fontId="7" fillId="0" borderId="10" xfId="0" applyFont="1" applyBorder="1"/>
    <xf numFmtId="164" fontId="8" fillId="0" borderId="15" xfId="0" applyNumberFormat="1" applyFont="1" applyBorder="1"/>
    <xf numFmtId="164" fontId="7" fillId="0" borderId="17" xfId="0" applyNumberFormat="1" applyFont="1" applyBorder="1"/>
    <xf numFmtId="164" fontId="8" fillId="0" borderId="5" xfId="0" applyNumberFormat="1" applyFont="1" applyBorder="1"/>
    <xf numFmtId="0" fontId="7" fillId="0" borderId="25" xfId="0" applyFont="1" applyBorder="1"/>
    <xf numFmtId="0" fontId="7" fillId="0" borderId="5" xfId="0" applyFont="1" applyBorder="1"/>
    <xf numFmtId="0" fontId="7" fillId="0" borderId="15" xfId="0" applyFont="1" applyBorder="1"/>
    <xf numFmtId="0" fontId="9" fillId="0" borderId="0" xfId="0" applyFont="1"/>
    <xf numFmtId="0" fontId="10" fillId="2" borderId="5" xfId="0" applyFont="1" applyFill="1" applyBorder="1" applyAlignment="1">
      <alignment horizontal="center" vertical="center" wrapText="1"/>
    </xf>
    <xf numFmtId="164" fontId="7" fillId="0" borderId="0" xfId="0" applyNumberFormat="1" applyFont="1"/>
    <xf numFmtId="0" fontId="0" fillId="0" borderId="1" xfId="0" applyBorder="1"/>
    <xf numFmtId="0" fontId="7" fillId="0" borderId="1" xfId="0" applyFont="1" applyBorder="1"/>
    <xf numFmtId="164" fontId="2" fillId="0" borderId="31" xfId="0" applyNumberFormat="1" applyFont="1" applyBorder="1"/>
    <xf numFmtId="0" fontId="2" fillId="0" borderId="1" xfId="0" applyFont="1" applyBorder="1"/>
    <xf numFmtId="0" fontId="6" fillId="0" borderId="1" xfId="0" applyFont="1" applyBorder="1"/>
    <xf numFmtId="0" fontId="11" fillId="0" borderId="1" xfId="0" applyFont="1" applyBorder="1"/>
    <xf numFmtId="0" fontId="2" fillId="0" borderId="36" xfId="0" applyFont="1" applyBorder="1"/>
    <xf numFmtId="0" fontId="0" fillId="0" borderId="6" xfId="0" applyBorder="1"/>
    <xf numFmtId="0" fontId="2" fillId="0" borderId="3" xfId="0" applyFont="1" applyBorder="1"/>
    <xf numFmtId="164" fontId="0" fillId="0" borderId="21" xfId="1" applyNumberFormat="1" applyFont="1" applyBorder="1"/>
    <xf numFmtId="0" fontId="7" fillId="0" borderId="20" xfId="0" applyFont="1" applyBorder="1"/>
    <xf numFmtId="0" fontId="7" fillId="0" borderId="21" xfId="0" applyFont="1" applyBorder="1"/>
    <xf numFmtId="0" fontId="7" fillId="0" borderId="22" xfId="0" applyFont="1" applyBorder="1"/>
    <xf numFmtId="0" fontId="2" fillId="0" borderId="38" xfId="0" applyFont="1" applyBorder="1"/>
    <xf numFmtId="164" fontId="2" fillId="0" borderId="39" xfId="0" applyNumberFormat="1" applyFont="1" applyBorder="1"/>
    <xf numFmtId="0" fontId="2" fillId="0" borderId="39" xfId="0" applyFont="1" applyBorder="1"/>
    <xf numFmtId="0" fontId="2" fillId="0" borderId="40" xfId="0" applyFont="1" applyBorder="1"/>
    <xf numFmtId="0" fontId="4" fillId="2" borderId="41" xfId="0" applyFont="1" applyFill="1" applyBorder="1" applyAlignment="1">
      <alignment horizontal="center" vertical="center" wrapText="1"/>
    </xf>
    <xf numFmtId="164" fontId="2" fillId="0" borderId="42" xfId="0" applyNumberFormat="1" applyFont="1" applyBorder="1"/>
    <xf numFmtId="164" fontId="8" fillId="0" borderId="43" xfId="0" applyNumberFormat="1" applyFont="1" applyBorder="1"/>
    <xf numFmtId="164" fontId="2" fillId="0" borderId="37" xfId="0" applyNumberFormat="1" applyFont="1" applyBorder="1"/>
    <xf numFmtId="164" fontId="2" fillId="0" borderId="1" xfId="0" applyNumberFormat="1" applyFont="1" applyBorder="1"/>
    <xf numFmtId="164" fontId="2" fillId="0" borderId="6" xfId="0" applyNumberFormat="1" applyFont="1" applyBorder="1"/>
    <xf numFmtId="0" fontId="2" fillId="0" borderId="6" xfId="0" applyFont="1" applyBorder="1"/>
    <xf numFmtId="164" fontId="2" fillId="0" borderId="2" xfId="0" applyNumberFormat="1" applyFont="1" applyBorder="1"/>
    <xf numFmtId="0" fontId="0" fillId="0" borderId="44" xfId="0" applyBorder="1"/>
    <xf numFmtId="0" fontId="0" fillId="0" borderId="45" xfId="0" applyBorder="1"/>
    <xf numFmtId="0" fontId="2" fillId="0" borderId="45" xfId="0" applyFont="1" applyBorder="1"/>
    <xf numFmtId="164" fontId="0" fillId="0" borderId="25" xfId="1" applyNumberFormat="1" applyFont="1" applyFill="1" applyBorder="1"/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7"/>
  <sheetViews>
    <sheetView tabSelected="1" topLeftCell="A69" zoomScale="90" zoomScaleNormal="90" workbookViewId="0">
      <selection activeCell="S59" sqref="S59"/>
    </sheetView>
  </sheetViews>
  <sheetFormatPr defaultColWidth="8.77734375" defaultRowHeight="14.4" x14ac:dyDescent="0.3"/>
  <cols>
    <col min="1" max="1" width="11.21875" bestFit="1" customWidth="1"/>
    <col min="2" max="2" width="10.44140625" customWidth="1"/>
    <col min="3" max="3" width="36.6640625" customWidth="1"/>
    <col min="4" max="4" width="11.21875" bestFit="1" customWidth="1"/>
    <col min="5" max="5" width="2.6640625" customWidth="1"/>
    <col min="6" max="6" width="10.21875" bestFit="1" customWidth="1"/>
    <col min="7" max="7" width="10.21875" customWidth="1"/>
    <col min="8" max="8" width="10.21875" bestFit="1" customWidth="1"/>
    <col min="9" max="9" width="9.44140625" customWidth="1"/>
    <col min="10" max="10" width="10.21875" bestFit="1" customWidth="1"/>
    <col min="11" max="11" width="10.21875" customWidth="1"/>
    <col min="12" max="12" width="10.21875" bestFit="1" customWidth="1"/>
    <col min="15" max="15" width="11.21875" customWidth="1"/>
  </cols>
  <sheetData>
    <row r="1" spans="1:16" s="2" customFormat="1" ht="21" x14ac:dyDescent="0.4">
      <c r="A1" s="2" t="s">
        <v>67</v>
      </c>
    </row>
    <row r="2" spans="1:16" s="1" customFormat="1" ht="15" thickBot="1" x14ac:dyDescent="0.35"/>
    <row r="3" spans="1:16" s="7" customFormat="1" ht="32.25" customHeight="1" thickBot="1" x14ac:dyDescent="0.35">
      <c r="A3" s="122" t="s">
        <v>68</v>
      </c>
      <c r="B3" s="123"/>
      <c r="C3" s="124" t="s">
        <v>69</v>
      </c>
      <c r="D3" s="123"/>
      <c r="E3" s="34"/>
      <c r="F3" s="67" t="s">
        <v>18</v>
      </c>
      <c r="G3" s="68"/>
      <c r="H3" s="67" t="s">
        <v>19</v>
      </c>
      <c r="I3" s="68"/>
      <c r="J3" s="67" t="s">
        <v>20</v>
      </c>
      <c r="K3" s="68"/>
      <c r="L3" s="71" t="s">
        <v>21</v>
      </c>
      <c r="M3" s="6"/>
      <c r="N3" s="59" t="s">
        <v>24</v>
      </c>
      <c r="O3" s="59"/>
    </row>
    <row r="4" spans="1:16" s="13" customFormat="1" ht="32.25" customHeight="1" thickBot="1" x14ac:dyDescent="0.35">
      <c r="A4" s="55" t="s">
        <v>12</v>
      </c>
      <c r="B4" s="56" t="s">
        <v>13</v>
      </c>
      <c r="C4" s="57" t="s">
        <v>16</v>
      </c>
      <c r="D4" s="58"/>
      <c r="E4" s="65"/>
      <c r="F4" s="67"/>
      <c r="G4" s="37" t="s">
        <v>22</v>
      </c>
      <c r="H4" s="67"/>
      <c r="I4" s="37" t="s">
        <v>23</v>
      </c>
      <c r="J4" s="67"/>
      <c r="K4" s="37" t="s">
        <v>62</v>
      </c>
      <c r="L4" s="71"/>
      <c r="M4" s="91" t="s">
        <v>64</v>
      </c>
      <c r="N4" s="110"/>
      <c r="O4" s="59" t="s">
        <v>25</v>
      </c>
    </row>
    <row r="5" spans="1:16" x14ac:dyDescent="0.3">
      <c r="A5" s="60"/>
      <c r="B5" s="18"/>
      <c r="C5" s="79" t="s">
        <v>26</v>
      </c>
      <c r="D5" s="5"/>
      <c r="E5" s="38"/>
      <c r="F5" s="17"/>
      <c r="G5" s="18"/>
      <c r="H5" s="17"/>
      <c r="I5" s="18"/>
      <c r="J5" s="17"/>
      <c r="K5" s="81"/>
      <c r="L5" s="72"/>
      <c r="M5" s="103"/>
      <c r="N5" s="93"/>
      <c r="O5" s="106"/>
    </row>
    <row r="6" spans="1:16" x14ac:dyDescent="0.3">
      <c r="A6" s="61">
        <v>10000</v>
      </c>
      <c r="B6" s="19">
        <v>7008</v>
      </c>
      <c r="C6" s="14" t="s">
        <v>0</v>
      </c>
      <c r="D6" s="3"/>
      <c r="E6" s="41"/>
      <c r="F6" s="20">
        <v>2000</v>
      </c>
      <c r="G6" s="21">
        <v>1794.92</v>
      </c>
      <c r="H6" s="20">
        <v>2000</v>
      </c>
      <c r="I6" s="21"/>
      <c r="J6" s="20">
        <v>2000</v>
      </c>
      <c r="K6" s="82"/>
      <c r="L6" s="73">
        <v>2000</v>
      </c>
      <c r="M6" s="104"/>
      <c r="N6" s="93">
        <v>8000</v>
      </c>
      <c r="O6" s="107">
        <f>+G6+I6+K6+M6</f>
        <v>1794.92</v>
      </c>
    </row>
    <row r="7" spans="1:16" x14ac:dyDescent="0.3">
      <c r="A7" s="61">
        <v>4500</v>
      </c>
      <c r="B7" s="19">
        <v>3497</v>
      </c>
      <c r="C7" s="14" t="s">
        <v>27</v>
      </c>
      <c r="D7" s="3"/>
      <c r="E7" s="41"/>
      <c r="F7" s="20">
        <v>1125</v>
      </c>
      <c r="G7" s="21">
        <v>454.17</v>
      </c>
      <c r="H7" s="20">
        <v>1125</v>
      </c>
      <c r="I7" s="21"/>
      <c r="J7" s="20">
        <v>1125</v>
      </c>
      <c r="K7" s="82"/>
      <c r="L7" s="73">
        <v>1125</v>
      </c>
      <c r="M7" s="104"/>
      <c r="N7" s="93">
        <v>4500</v>
      </c>
      <c r="O7" s="107">
        <f t="shared" ref="O7:O9" si="0">+G7+I7+K7+M7</f>
        <v>454.17</v>
      </c>
    </row>
    <row r="8" spans="1:16" x14ac:dyDescent="0.3">
      <c r="A8" s="61">
        <v>3797</v>
      </c>
      <c r="B8" s="19">
        <v>842</v>
      </c>
      <c r="C8" s="14" t="s">
        <v>1</v>
      </c>
      <c r="D8" s="3"/>
      <c r="E8" s="41"/>
      <c r="F8" s="20">
        <v>949</v>
      </c>
      <c r="G8" s="21">
        <v>729.17</v>
      </c>
      <c r="H8" s="20">
        <v>949</v>
      </c>
      <c r="I8" s="21"/>
      <c r="J8" s="20">
        <v>949</v>
      </c>
      <c r="K8" s="82"/>
      <c r="L8" s="73">
        <v>950</v>
      </c>
      <c r="M8" s="104"/>
      <c r="N8" s="93">
        <v>3797</v>
      </c>
      <c r="O8" s="107">
        <f t="shared" si="0"/>
        <v>729.17</v>
      </c>
    </row>
    <row r="9" spans="1:16" x14ac:dyDescent="0.3">
      <c r="A9" s="61">
        <v>600</v>
      </c>
      <c r="B9" s="19">
        <v>243</v>
      </c>
      <c r="C9" s="14" t="s">
        <v>28</v>
      </c>
      <c r="D9" s="3"/>
      <c r="E9" s="41"/>
      <c r="F9" s="20"/>
      <c r="G9" s="21"/>
      <c r="H9" s="20"/>
      <c r="I9" s="21"/>
      <c r="J9" s="20"/>
      <c r="K9" s="82"/>
      <c r="L9" s="73"/>
      <c r="M9" s="104"/>
      <c r="N9" s="93">
        <v>1000</v>
      </c>
      <c r="O9" s="107">
        <f t="shared" si="0"/>
        <v>0</v>
      </c>
    </row>
    <row r="10" spans="1:16" x14ac:dyDescent="0.3">
      <c r="A10" s="61">
        <f>+F10+H10+J10+L10</f>
        <v>0</v>
      </c>
      <c r="B10" s="19">
        <v>0</v>
      </c>
      <c r="C10" s="14" t="s">
        <v>65</v>
      </c>
      <c r="D10" s="3"/>
      <c r="E10" s="41"/>
      <c r="F10" s="43"/>
      <c r="G10" s="20"/>
      <c r="H10" s="20"/>
      <c r="I10" s="21"/>
      <c r="J10" s="20"/>
      <c r="K10" s="82"/>
      <c r="L10" s="73"/>
      <c r="M10" s="104"/>
      <c r="N10" s="93">
        <v>1000</v>
      </c>
      <c r="O10" s="107">
        <f t="shared" ref="O10:O13" si="1">+G10+I10+K10+M10</f>
        <v>0</v>
      </c>
    </row>
    <row r="11" spans="1:16" x14ac:dyDescent="0.3">
      <c r="A11" s="61">
        <f>+F11+H11+J11+L11</f>
        <v>0</v>
      </c>
      <c r="B11" s="19">
        <v>245</v>
      </c>
      <c r="C11" s="14" t="s">
        <v>70</v>
      </c>
      <c r="D11" s="3"/>
      <c r="E11" s="41"/>
      <c r="F11" s="20"/>
      <c r="G11" s="21"/>
      <c r="H11" s="20"/>
      <c r="I11" s="21"/>
      <c r="J11" s="20"/>
      <c r="K11" s="82"/>
      <c r="L11" s="73"/>
      <c r="M11" s="104"/>
      <c r="N11" s="93">
        <v>500</v>
      </c>
      <c r="O11" s="107">
        <f t="shared" si="1"/>
        <v>0</v>
      </c>
    </row>
    <row r="12" spans="1:16" x14ac:dyDescent="0.3">
      <c r="A12" s="61">
        <v>1000</v>
      </c>
      <c r="B12" s="19">
        <v>1940</v>
      </c>
      <c r="C12" s="14" t="s">
        <v>40</v>
      </c>
      <c r="D12" s="3"/>
      <c r="E12" s="41"/>
      <c r="F12" s="20"/>
      <c r="G12" s="21">
        <v>650</v>
      </c>
      <c r="H12" s="20"/>
      <c r="I12" s="21"/>
      <c r="J12" s="20"/>
      <c r="K12" s="82"/>
      <c r="L12" s="73"/>
      <c r="M12" s="104"/>
      <c r="N12" s="93">
        <v>1000</v>
      </c>
      <c r="O12" s="107">
        <f t="shared" si="1"/>
        <v>650</v>
      </c>
      <c r="P12" s="90"/>
    </row>
    <row r="13" spans="1:16" x14ac:dyDescent="0.3">
      <c r="A13" s="61">
        <v>425</v>
      </c>
      <c r="B13" s="19">
        <v>328</v>
      </c>
      <c r="C13" s="14" t="s">
        <v>41</v>
      </c>
      <c r="D13" s="3"/>
      <c r="E13" s="41"/>
      <c r="F13" s="20"/>
      <c r="G13" s="21"/>
      <c r="H13" s="20"/>
      <c r="I13" s="21"/>
      <c r="J13" s="20"/>
      <c r="K13" s="82"/>
      <c r="L13" s="73"/>
      <c r="M13" s="104"/>
      <c r="N13" s="93">
        <v>450</v>
      </c>
      <c r="O13" s="107">
        <f t="shared" si="1"/>
        <v>0</v>
      </c>
    </row>
    <row r="14" spans="1:16" x14ac:dyDescent="0.3">
      <c r="A14" s="61">
        <v>350</v>
      </c>
      <c r="B14" s="121">
        <v>0</v>
      </c>
      <c r="C14" s="14" t="s">
        <v>42</v>
      </c>
      <c r="D14" s="3"/>
      <c r="E14" s="41"/>
      <c r="F14" s="20"/>
      <c r="G14" s="21"/>
      <c r="H14" s="20"/>
      <c r="I14" s="21"/>
      <c r="J14" s="20"/>
      <c r="K14" s="82"/>
      <c r="L14" s="73"/>
      <c r="M14" s="104"/>
      <c r="N14" s="93">
        <v>350</v>
      </c>
      <c r="O14" s="107">
        <f>+G14+I14+K14+M14</f>
        <v>0</v>
      </c>
    </row>
    <row r="15" spans="1:16" x14ac:dyDescent="0.3">
      <c r="A15" s="61">
        <v>650</v>
      </c>
      <c r="B15" s="19">
        <v>907</v>
      </c>
      <c r="C15" s="14" t="s">
        <v>78</v>
      </c>
      <c r="D15" s="3"/>
      <c r="E15" s="41"/>
      <c r="F15" s="20"/>
      <c r="G15" s="21">
        <v>557</v>
      </c>
      <c r="H15" s="20"/>
      <c r="I15" s="21"/>
      <c r="J15" s="20"/>
      <c r="K15" s="82"/>
      <c r="L15" s="73"/>
      <c r="M15" s="104"/>
      <c r="N15" s="93">
        <v>650</v>
      </c>
      <c r="O15" s="107">
        <f t="shared" ref="O15" si="2">+G15+I15+K15+M15</f>
        <v>557</v>
      </c>
    </row>
    <row r="16" spans="1:16" x14ac:dyDescent="0.3">
      <c r="A16" s="61">
        <v>300</v>
      </c>
      <c r="B16" s="19">
        <v>212</v>
      </c>
      <c r="C16" s="14" t="s">
        <v>46</v>
      </c>
      <c r="D16" s="3"/>
      <c r="E16" s="41"/>
      <c r="F16" s="20">
        <v>87.5</v>
      </c>
      <c r="G16" s="21">
        <v>64.290000000000006</v>
      </c>
      <c r="H16" s="20">
        <v>87</v>
      </c>
      <c r="I16" s="21"/>
      <c r="J16" s="20">
        <v>88</v>
      </c>
      <c r="K16" s="82"/>
      <c r="L16" s="73">
        <v>87</v>
      </c>
      <c r="M16" s="92"/>
      <c r="N16" s="93">
        <v>350</v>
      </c>
      <c r="O16" s="107">
        <f>+G16+I16+K16+M16</f>
        <v>64.290000000000006</v>
      </c>
    </row>
    <row r="17" spans="1:15" x14ac:dyDescent="0.3">
      <c r="A17" s="61">
        <v>500</v>
      </c>
      <c r="B17" s="19">
        <v>0</v>
      </c>
      <c r="C17" s="83" t="s">
        <v>59</v>
      </c>
      <c r="D17" s="3"/>
      <c r="E17" s="41"/>
      <c r="F17" s="20"/>
      <c r="G17" s="21"/>
      <c r="H17" s="20"/>
      <c r="I17" s="21"/>
      <c r="J17" s="20"/>
      <c r="K17" s="82"/>
      <c r="L17" s="73"/>
      <c r="M17" s="104"/>
      <c r="N17" s="93">
        <v>0</v>
      </c>
      <c r="O17" s="107">
        <f>+G17+I17+K17+M17</f>
        <v>0</v>
      </c>
    </row>
    <row r="18" spans="1:15" x14ac:dyDescent="0.3">
      <c r="A18" s="61">
        <v>1000</v>
      </c>
      <c r="B18" s="19">
        <v>0</v>
      </c>
      <c r="C18" s="14" t="s">
        <v>58</v>
      </c>
      <c r="D18" s="3"/>
      <c r="E18" s="41"/>
      <c r="F18" s="20">
        <v>500</v>
      </c>
      <c r="G18" s="21">
        <v>344</v>
      </c>
      <c r="H18" s="20"/>
      <c r="I18" s="21"/>
      <c r="J18" s="20"/>
      <c r="K18" s="82"/>
      <c r="L18" s="73"/>
      <c r="M18" s="104"/>
      <c r="N18" s="93">
        <v>500</v>
      </c>
      <c r="O18" s="107">
        <f>+G18+I18+K18+M18</f>
        <v>344</v>
      </c>
    </row>
    <row r="19" spans="1:15" x14ac:dyDescent="0.3">
      <c r="A19" s="61">
        <v>350</v>
      </c>
      <c r="B19" s="19">
        <v>0</v>
      </c>
      <c r="C19" s="14" t="s">
        <v>61</v>
      </c>
      <c r="D19" s="3"/>
      <c r="E19" s="41"/>
      <c r="F19" s="20"/>
      <c r="G19" s="21"/>
      <c r="H19" s="20"/>
      <c r="I19" s="21"/>
      <c r="J19" s="20"/>
      <c r="K19" s="82"/>
      <c r="L19" s="73"/>
      <c r="M19" s="104"/>
      <c r="N19" s="93">
        <v>350</v>
      </c>
      <c r="O19" s="107">
        <f>+G19+I19+K19+M19</f>
        <v>0</v>
      </c>
    </row>
    <row r="20" spans="1:15" x14ac:dyDescent="0.3">
      <c r="A20" s="61"/>
      <c r="B20" s="19"/>
      <c r="C20" s="14"/>
      <c r="D20" s="3"/>
      <c r="E20" s="41"/>
      <c r="F20" s="20"/>
      <c r="G20" s="21"/>
      <c r="H20" s="20"/>
      <c r="I20" s="21"/>
      <c r="J20" s="20"/>
      <c r="K20" s="82"/>
      <c r="L20" s="73"/>
      <c r="M20" s="104"/>
      <c r="N20" s="93"/>
      <c r="O20" s="107"/>
    </row>
    <row r="21" spans="1:15" x14ac:dyDescent="0.3">
      <c r="A21" s="62"/>
      <c r="B21" s="19"/>
      <c r="C21" s="80" t="s">
        <v>43</v>
      </c>
      <c r="D21" s="3"/>
      <c r="E21" s="41"/>
      <c r="F21" s="20"/>
      <c r="G21" s="21"/>
      <c r="H21" s="20"/>
      <c r="I21" s="21"/>
      <c r="J21" s="20"/>
      <c r="K21" s="82"/>
      <c r="L21" s="73"/>
      <c r="M21" s="104"/>
      <c r="N21" s="93"/>
      <c r="O21" s="108"/>
    </row>
    <row r="22" spans="1:15" x14ac:dyDescent="0.3">
      <c r="A22" s="61">
        <v>75</v>
      </c>
      <c r="B22" s="19">
        <v>75</v>
      </c>
      <c r="C22" s="14" t="s">
        <v>56</v>
      </c>
      <c r="D22" s="3"/>
      <c r="E22" s="41"/>
      <c r="F22" s="20"/>
      <c r="G22" s="21"/>
      <c r="H22" s="20"/>
      <c r="I22" s="21"/>
      <c r="J22" s="20"/>
      <c r="K22" s="82"/>
      <c r="L22" s="73"/>
      <c r="M22" s="104"/>
      <c r="N22" s="93">
        <v>100</v>
      </c>
      <c r="O22" s="107">
        <f t="shared" ref="O22:O24" si="3">+G22+I22+K22+M22</f>
        <v>0</v>
      </c>
    </row>
    <row r="23" spans="1:15" x14ac:dyDescent="0.3">
      <c r="A23" s="61">
        <v>675</v>
      </c>
      <c r="B23" s="19">
        <v>675</v>
      </c>
      <c r="C23" s="14" t="s">
        <v>44</v>
      </c>
      <c r="D23" s="3"/>
      <c r="E23" s="41"/>
      <c r="F23" s="20"/>
      <c r="G23" s="21"/>
      <c r="H23" s="20"/>
      <c r="I23" s="21"/>
      <c r="J23" s="20"/>
      <c r="K23" s="82"/>
      <c r="L23" s="73"/>
      <c r="M23" s="104"/>
      <c r="N23" s="93">
        <v>675</v>
      </c>
      <c r="O23" s="107">
        <f t="shared" si="3"/>
        <v>0</v>
      </c>
    </row>
    <row r="24" spans="1:15" x14ac:dyDescent="0.3">
      <c r="A24" s="61">
        <f>+F24+H24+J24+L24</f>
        <v>0</v>
      </c>
      <c r="B24" s="19">
        <v>0</v>
      </c>
      <c r="C24" s="83" t="s">
        <v>71</v>
      </c>
      <c r="D24" s="3"/>
      <c r="E24" s="41"/>
      <c r="F24" s="20"/>
      <c r="G24" s="21"/>
      <c r="H24" s="20"/>
      <c r="I24" s="21"/>
      <c r="J24" s="20"/>
      <c r="K24" s="82"/>
      <c r="L24" s="73"/>
      <c r="M24" s="104"/>
      <c r="N24" s="93">
        <v>825</v>
      </c>
      <c r="O24" s="107">
        <f t="shared" si="3"/>
        <v>0</v>
      </c>
    </row>
    <row r="25" spans="1:15" x14ac:dyDescent="0.3">
      <c r="A25" s="61"/>
      <c r="B25" s="19"/>
      <c r="C25" s="14"/>
      <c r="D25" s="3"/>
      <c r="E25" s="41"/>
      <c r="F25" s="20"/>
      <c r="G25" s="21"/>
      <c r="H25" s="20"/>
      <c r="I25" s="21"/>
      <c r="J25" s="20"/>
      <c r="K25" s="82"/>
      <c r="L25" s="73"/>
      <c r="M25" s="104"/>
      <c r="N25" s="93"/>
      <c r="O25" s="107"/>
    </row>
    <row r="26" spans="1:15" x14ac:dyDescent="0.3">
      <c r="A26" s="62"/>
      <c r="B26" s="19"/>
      <c r="C26" s="80" t="s">
        <v>2</v>
      </c>
      <c r="D26" s="3"/>
      <c r="E26" s="41"/>
      <c r="F26" s="20"/>
      <c r="G26" s="21"/>
      <c r="H26" s="20"/>
      <c r="I26" s="21"/>
      <c r="J26" s="20"/>
      <c r="K26" s="82"/>
      <c r="L26" s="73"/>
      <c r="M26" s="104"/>
      <c r="N26" s="93"/>
      <c r="O26" s="108"/>
    </row>
    <row r="27" spans="1:15" x14ac:dyDescent="0.3">
      <c r="A27" s="61">
        <v>1600</v>
      </c>
      <c r="B27" s="19">
        <v>1162</v>
      </c>
      <c r="C27" s="14" t="s">
        <v>3</v>
      </c>
      <c r="D27" s="3"/>
      <c r="E27" s="41"/>
      <c r="F27" s="20">
        <v>1480</v>
      </c>
      <c r="G27" s="21">
        <v>885.41</v>
      </c>
      <c r="H27" s="20"/>
      <c r="I27" s="21"/>
      <c r="J27" s="20"/>
      <c r="K27" s="82"/>
      <c r="L27" s="73"/>
      <c r="M27" s="104"/>
      <c r="N27" s="93">
        <v>1480</v>
      </c>
      <c r="O27" s="107">
        <f t="shared" ref="O27:O33" si="4">+G27+I27+K27+M27</f>
        <v>885.41</v>
      </c>
    </row>
    <row r="28" spans="1:15" x14ac:dyDescent="0.3">
      <c r="A28" s="61">
        <v>500</v>
      </c>
      <c r="B28" s="102">
        <v>496</v>
      </c>
      <c r="C28" s="93" t="s">
        <v>4</v>
      </c>
      <c r="D28" s="3"/>
      <c r="E28" s="41"/>
      <c r="F28" s="20"/>
      <c r="G28" s="21"/>
      <c r="H28" s="20"/>
      <c r="I28" s="21"/>
      <c r="J28" s="20"/>
      <c r="K28" s="82"/>
      <c r="L28" s="73"/>
      <c r="M28" s="104"/>
      <c r="N28" s="93">
        <v>400</v>
      </c>
      <c r="O28" s="107">
        <f>+G28+I28+K28+M28</f>
        <v>0</v>
      </c>
    </row>
    <row r="29" spans="1:15" x14ac:dyDescent="0.3">
      <c r="A29" s="61"/>
      <c r="B29" s="102">
        <v>294</v>
      </c>
      <c r="C29" s="93" t="s">
        <v>72</v>
      </c>
      <c r="D29" s="3"/>
      <c r="E29" s="41"/>
      <c r="F29" s="20"/>
      <c r="G29" s="21"/>
      <c r="H29" s="20"/>
      <c r="I29" s="21"/>
      <c r="J29" s="20"/>
      <c r="K29" s="82"/>
      <c r="L29" s="73"/>
      <c r="M29" s="104"/>
      <c r="N29" s="93">
        <v>300</v>
      </c>
      <c r="O29" s="107">
        <f>+G29+I29+K29+M29</f>
        <v>0</v>
      </c>
    </row>
    <row r="30" spans="1:15" x14ac:dyDescent="0.3">
      <c r="A30" s="61">
        <v>200</v>
      </c>
      <c r="B30" s="102">
        <v>193</v>
      </c>
      <c r="C30" s="93" t="s">
        <v>55</v>
      </c>
      <c r="D30" s="3"/>
      <c r="E30" s="41"/>
      <c r="F30" s="20">
        <v>62.5</v>
      </c>
      <c r="G30" s="21">
        <v>52.04</v>
      </c>
      <c r="H30" s="20">
        <v>62</v>
      </c>
      <c r="I30" s="21"/>
      <c r="J30" s="20">
        <v>63</v>
      </c>
      <c r="K30" s="82"/>
      <c r="L30" s="73">
        <v>62</v>
      </c>
      <c r="M30" s="104"/>
      <c r="N30" s="93">
        <v>250</v>
      </c>
      <c r="O30" s="107">
        <f>+G30+I30+K30+M30</f>
        <v>52.04</v>
      </c>
    </row>
    <row r="31" spans="1:15" x14ac:dyDescent="0.3">
      <c r="A31" s="61">
        <v>250</v>
      </c>
      <c r="B31" s="102">
        <v>157</v>
      </c>
      <c r="C31" s="93" t="s">
        <v>63</v>
      </c>
      <c r="D31" s="3"/>
      <c r="E31" s="41"/>
      <c r="F31" s="20"/>
      <c r="G31" s="21"/>
      <c r="H31" s="20"/>
      <c r="I31" s="21"/>
      <c r="J31" s="20"/>
      <c r="K31" s="82"/>
      <c r="L31" s="73"/>
      <c r="M31" s="104"/>
      <c r="N31" s="93">
        <v>250</v>
      </c>
      <c r="O31" s="107">
        <f t="shared" si="4"/>
        <v>0</v>
      </c>
    </row>
    <row r="32" spans="1:15" x14ac:dyDescent="0.3">
      <c r="A32" s="61">
        <v>300</v>
      </c>
      <c r="B32" s="102">
        <v>300</v>
      </c>
      <c r="C32" s="93" t="s">
        <v>49</v>
      </c>
      <c r="D32" s="3"/>
      <c r="E32" s="41"/>
      <c r="F32" s="20"/>
      <c r="G32" s="21"/>
      <c r="H32" s="20"/>
      <c r="I32" s="21"/>
      <c r="J32" s="20"/>
      <c r="K32" s="82"/>
      <c r="L32" s="73"/>
      <c r="M32" s="104"/>
      <c r="N32" s="93">
        <v>350</v>
      </c>
      <c r="O32" s="107">
        <f t="shared" si="4"/>
        <v>0</v>
      </c>
    </row>
    <row r="33" spans="1:15" x14ac:dyDescent="0.3">
      <c r="A33" s="61">
        <v>150</v>
      </c>
      <c r="B33" s="102">
        <v>110</v>
      </c>
      <c r="C33" s="93" t="s">
        <v>36</v>
      </c>
      <c r="D33" s="3"/>
      <c r="E33" s="41"/>
      <c r="F33" s="20">
        <v>35</v>
      </c>
      <c r="G33" s="21">
        <v>30</v>
      </c>
      <c r="H33" s="20">
        <v>35</v>
      </c>
      <c r="I33" s="21"/>
      <c r="J33" s="20">
        <v>35</v>
      </c>
      <c r="K33" s="82"/>
      <c r="L33" s="73">
        <v>35</v>
      </c>
      <c r="M33" s="104"/>
      <c r="N33" s="93">
        <v>140</v>
      </c>
      <c r="O33" s="107">
        <f t="shared" si="4"/>
        <v>30</v>
      </c>
    </row>
    <row r="34" spans="1:15" x14ac:dyDescent="0.3">
      <c r="A34" s="61">
        <v>8000</v>
      </c>
      <c r="B34" s="102">
        <v>2359</v>
      </c>
      <c r="C34" s="93" t="s">
        <v>37</v>
      </c>
      <c r="D34" s="3"/>
      <c r="E34" s="41"/>
      <c r="F34" s="20">
        <v>200</v>
      </c>
      <c r="G34" s="21">
        <v>179.2</v>
      </c>
      <c r="H34" s="20"/>
      <c r="I34" s="21"/>
      <c r="J34" s="20"/>
      <c r="K34" s="82"/>
      <c r="L34" s="73">
        <v>800</v>
      </c>
      <c r="M34" s="104"/>
      <c r="N34" s="93">
        <v>1000</v>
      </c>
      <c r="O34" s="107">
        <f t="shared" ref="O34:O42" si="5">+G34+I34+K34+M34</f>
        <v>179.2</v>
      </c>
    </row>
    <row r="35" spans="1:15" x14ac:dyDescent="0.3">
      <c r="A35" s="61">
        <v>500</v>
      </c>
      <c r="B35" s="102">
        <v>0</v>
      </c>
      <c r="C35" s="93" t="s">
        <v>38</v>
      </c>
      <c r="D35" s="3"/>
      <c r="E35" s="41"/>
      <c r="F35" s="20"/>
      <c r="G35" s="21"/>
      <c r="H35" s="20"/>
      <c r="I35" s="21"/>
      <c r="J35" s="20"/>
      <c r="K35" s="82"/>
      <c r="L35" s="73"/>
      <c r="M35" s="104"/>
      <c r="N35" s="93">
        <v>500</v>
      </c>
      <c r="O35" s="107">
        <f t="shared" si="5"/>
        <v>0</v>
      </c>
    </row>
    <row r="36" spans="1:15" x14ac:dyDescent="0.3">
      <c r="A36" s="61">
        <v>1000</v>
      </c>
      <c r="B36" s="102">
        <v>0</v>
      </c>
      <c r="C36" s="93" t="s">
        <v>45</v>
      </c>
      <c r="D36" s="4"/>
      <c r="E36" s="41"/>
      <c r="F36" s="20"/>
      <c r="G36" s="21"/>
      <c r="H36" s="20"/>
      <c r="I36" s="21"/>
      <c r="J36" s="20"/>
      <c r="K36" s="82"/>
      <c r="L36" s="73"/>
      <c r="M36" s="104"/>
      <c r="N36" s="93">
        <v>1000</v>
      </c>
      <c r="O36" s="107">
        <f t="shared" si="5"/>
        <v>0</v>
      </c>
    </row>
    <row r="37" spans="1:15" x14ac:dyDescent="0.3">
      <c r="A37" s="61">
        <v>0</v>
      </c>
      <c r="B37" s="102">
        <v>165</v>
      </c>
      <c r="C37" s="93" t="s">
        <v>66</v>
      </c>
      <c r="D37" s="4"/>
      <c r="E37" s="41"/>
      <c r="F37" s="20"/>
      <c r="G37" s="21"/>
      <c r="H37" s="20"/>
      <c r="I37" s="21"/>
      <c r="J37" s="20"/>
      <c r="K37" s="82"/>
      <c r="L37" s="73"/>
      <c r="M37" s="104"/>
      <c r="N37" s="93">
        <v>0</v>
      </c>
      <c r="O37" s="107">
        <f t="shared" si="5"/>
        <v>0</v>
      </c>
    </row>
    <row r="38" spans="1:15" x14ac:dyDescent="0.3">
      <c r="A38" s="61"/>
      <c r="B38" s="102">
        <v>470</v>
      </c>
      <c r="C38" s="93" t="s">
        <v>76</v>
      </c>
      <c r="D38" s="4"/>
      <c r="E38" s="41"/>
      <c r="F38" s="20"/>
      <c r="G38" s="21"/>
      <c r="H38" s="20"/>
      <c r="I38" s="21"/>
      <c r="J38" s="20"/>
      <c r="K38" s="82"/>
      <c r="L38" s="73"/>
      <c r="M38" s="104"/>
      <c r="N38" s="93"/>
      <c r="O38" s="107"/>
    </row>
    <row r="39" spans="1:15" x14ac:dyDescent="0.3">
      <c r="A39" s="61"/>
      <c r="B39" s="102"/>
      <c r="C39" s="93"/>
      <c r="D39" s="4"/>
      <c r="E39" s="41"/>
      <c r="F39" s="20"/>
      <c r="G39" s="21"/>
      <c r="H39" s="20"/>
      <c r="I39" s="21"/>
      <c r="J39" s="20"/>
      <c r="K39" s="82"/>
      <c r="L39" s="73"/>
      <c r="M39" s="104"/>
      <c r="N39" s="93"/>
      <c r="O39" s="107"/>
    </row>
    <row r="40" spans="1:15" x14ac:dyDescent="0.3">
      <c r="A40" s="61"/>
      <c r="B40" s="102"/>
      <c r="C40" s="97" t="s">
        <v>5</v>
      </c>
      <c r="D40" s="4"/>
      <c r="E40" s="41"/>
      <c r="F40" s="20"/>
      <c r="G40" s="21"/>
      <c r="H40" s="20"/>
      <c r="I40" s="21"/>
      <c r="J40" s="20"/>
      <c r="K40" s="82"/>
      <c r="L40" s="73"/>
      <c r="M40" s="104"/>
      <c r="N40" s="93"/>
      <c r="O40" s="107"/>
    </row>
    <row r="41" spans="1:15" x14ac:dyDescent="0.3">
      <c r="A41" s="61">
        <v>17500</v>
      </c>
      <c r="B41" s="21">
        <v>18688</v>
      </c>
      <c r="C41" s="14" t="s">
        <v>6</v>
      </c>
      <c r="D41" s="4"/>
      <c r="E41" s="41"/>
      <c r="F41" s="20">
        <v>5000</v>
      </c>
      <c r="G41" s="21">
        <v>4893.47</v>
      </c>
      <c r="H41" s="20">
        <v>5000</v>
      </c>
      <c r="I41" s="21"/>
      <c r="J41" s="20">
        <v>5000</v>
      </c>
      <c r="K41" s="82"/>
      <c r="L41" s="73">
        <v>5000</v>
      </c>
      <c r="M41" s="104"/>
      <c r="N41" s="93">
        <v>20000</v>
      </c>
      <c r="O41" s="107">
        <f t="shared" si="5"/>
        <v>4893.47</v>
      </c>
    </row>
    <row r="42" spans="1:15" x14ac:dyDescent="0.3">
      <c r="A42" s="61">
        <v>400</v>
      </c>
      <c r="B42" s="21">
        <v>61</v>
      </c>
      <c r="C42" s="14" t="s">
        <v>30</v>
      </c>
      <c r="D42" s="4"/>
      <c r="E42" s="41"/>
      <c r="F42" s="20">
        <v>100</v>
      </c>
      <c r="G42" s="21">
        <v>67.680000000000007</v>
      </c>
      <c r="H42" s="20"/>
      <c r="I42" s="21"/>
      <c r="J42" s="20">
        <v>100</v>
      </c>
      <c r="K42" s="82"/>
      <c r="L42" s="73"/>
      <c r="M42" s="104"/>
      <c r="N42" s="93">
        <v>200</v>
      </c>
      <c r="O42" s="107">
        <f t="shared" si="5"/>
        <v>67.680000000000007</v>
      </c>
    </row>
    <row r="43" spans="1:15" x14ac:dyDescent="0.3">
      <c r="A43" s="61">
        <v>350</v>
      </c>
      <c r="B43" s="39">
        <v>375</v>
      </c>
      <c r="C43" s="93" t="s">
        <v>31</v>
      </c>
      <c r="D43" s="93"/>
      <c r="E43" s="41"/>
      <c r="F43" s="20"/>
      <c r="G43" s="21"/>
      <c r="H43" s="20"/>
      <c r="I43" s="21"/>
      <c r="J43" s="20"/>
      <c r="K43" s="82"/>
      <c r="L43" s="73"/>
      <c r="M43" s="104"/>
      <c r="N43" s="93">
        <v>375</v>
      </c>
      <c r="O43" s="107">
        <f t="shared" ref="O43" si="6">+G43+I43+K43+M43</f>
        <v>0</v>
      </c>
    </row>
    <row r="44" spans="1:15" x14ac:dyDescent="0.3">
      <c r="A44" s="61"/>
      <c r="B44" s="39"/>
      <c r="C44" s="94"/>
      <c r="E44" s="41"/>
      <c r="F44" s="20"/>
      <c r="G44" s="21"/>
      <c r="H44" s="20"/>
      <c r="I44" s="21"/>
      <c r="J44" s="20"/>
      <c r="K44" s="82"/>
      <c r="L44" s="73"/>
      <c r="M44" s="104"/>
      <c r="N44" s="93"/>
      <c r="O44" s="107"/>
    </row>
    <row r="45" spans="1:15" x14ac:dyDescent="0.3">
      <c r="A45" s="62"/>
      <c r="B45" s="39"/>
      <c r="C45" s="97" t="s">
        <v>7</v>
      </c>
      <c r="D45" s="4"/>
      <c r="E45" s="41"/>
      <c r="F45" s="20"/>
      <c r="G45" s="21"/>
      <c r="H45" s="20"/>
      <c r="I45" s="21"/>
      <c r="J45" s="20"/>
      <c r="K45" s="82"/>
      <c r="L45" s="73"/>
      <c r="M45" s="104"/>
      <c r="N45" s="93"/>
      <c r="O45" s="108"/>
    </row>
    <row r="46" spans="1:15" x14ac:dyDescent="0.3">
      <c r="A46" s="61">
        <v>250</v>
      </c>
      <c r="B46" s="39">
        <v>250</v>
      </c>
      <c r="C46" s="93" t="s">
        <v>29</v>
      </c>
      <c r="D46" s="4"/>
      <c r="E46" s="41"/>
      <c r="F46" s="20">
        <v>250</v>
      </c>
      <c r="G46" s="21">
        <v>250</v>
      </c>
      <c r="H46" s="20"/>
      <c r="I46" s="21"/>
      <c r="J46" s="20"/>
      <c r="K46" s="82"/>
      <c r="L46" s="73"/>
      <c r="M46" s="104"/>
      <c r="N46" s="93">
        <v>250</v>
      </c>
      <c r="O46" s="107">
        <f t="shared" ref="O46:O54" si="7">+G46+I46+K46+M46</f>
        <v>250</v>
      </c>
    </row>
    <row r="47" spans="1:15" x14ac:dyDescent="0.3">
      <c r="A47" s="61">
        <v>1700</v>
      </c>
      <c r="B47" s="39">
        <v>1192</v>
      </c>
      <c r="C47" s="93" t="s">
        <v>35</v>
      </c>
      <c r="D47" s="4"/>
      <c r="E47" s="41"/>
      <c r="F47" s="20">
        <v>1400</v>
      </c>
      <c r="G47" s="21">
        <v>1242.25</v>
      </c>
      <c r="H47" s="20"/>
      <c r="I47" s="21"/>
      <c r="J47" s="20">
        <v>100</v>
      </c>
      <c r="K47" s="82"/>
      <c r="L47" s="73"/>
      <c r="M47" s="104"/>
      <c r="N47" s="93">
        <v>1500</v>
      </c>
      <c r="O47" s="107">
        <f t="shared" si="7"/>
        <v>1242.25</v>
      </c>
    </row>
    <row r="48" spans="1:15" x14ac:dyDescent="0.3">
      <c r="A48" s="61">
        <v>500</v>
      </c>
      <c r="B48" s="39">
        <v>500</v>
      </c>
      <c r="C48" s="94" t="s">
        <v>57</v>
      </c>
      <c r="D48" s="4"/>
      <c r="E48" s="41"/>
      <c r="F48" s="20"/>
      <c r="G48" s="21"/>
      <c r="H48" s="20"/>
      <c r="I48" s="21"/>
      <c r="J48" s="20"/>
      <c r="K48" s="82"/>
      <c r="L48" s="73"/>
      <c r="M48" s="104"/>
      <c r="N48" s="93">
        <v>500</v>
      </c>
      <c r="O48" s="107">
        <f t="shared" si="7"/>
        <v>0</v>
      </c>
    </row>
    <row r="49" spans="1:15" x14ac:dyDescent="0.3">
      <c r="A49" s="61"/>
      <c r="B49" s="39">
        <v>62</v>
      </c>
      <c r="C49" s="94"/>
      <c r="D49" s="4"/>
      <c r="E49" s="41"/>
      <c r="F49" s="20"/>
      <c r="H49" s="20"/>
      <c r="I49" s="21"/>
      <c r="J49" s="20"/>
      <c r="K49" s="82"/>
      <c r="L49" s="73"/>
      <c r="M49" s="104"/>
      <c r="N49" s="93"/>
      <c r="O49" s="107">
        <f t="shared" si="7"/>
        <v>0</v>
      </c>
    </row>
    <row r="50" spans="1:15" x14ac:dyDescent="0.3">
      <c r="A50" s="61"/>
      <c r="B50" s="39"/>
      <c r="C50" s="94" t="s">
        <v>79</v>
      </c>
      <c r="D50" s="4"/>
      <c r="E50" s="41"/>
      <c r="F50" s="20"/>
      <c r="G50" s="21">
        <v>165</v>
      </c>
      <c r="H50" s="20"/>
      <c r="I50" s="21"/>
      <c r="J50" s="20"/>
      <c r="K50" s="82"/>
      <c r="L50" s="73"/>
      <c r="M50" s="104"/>
      <c r="N50" s="93"/>
      <c r="O50" s="107">
        <f t="shared" si="7"/>
        <v>165</v>
      </c>
    </row>
    <row r="51" spans="1:15" x14ac:dyDescent="0.3">
      <c r="A51" s="61"/>
      <c r="B51" s="39"/>
      <c r="C51" s="94"/>
      <c r="D51" s="4"/>
      <c r="E51" s="41"/>
      <c r="F51" s="20"/>
      <c r="G51" s="21"/>
      <c r="H51" s="20"/>
      <c r="I51" s="21"/>
      <c r="J51" s="20"/>
      <c r="K51" s="82"/>
      <c r="L51" s="73"/>
      <c r="M51" s="104"/>
      <c r="N51" s="93"/>
      <c r="O51" s="107"/>
    </row>
    <row r="52" spans="1:15" x14ac:dyDescent="0.3">
      <c r="A52" s="62"/>
      <c r="B52" s="39"/>
      <c r="C52" s="97" t="s">
        <v>32</v>
      </c>
      <c r="D52" s="4"/>
      <c r="E52" s="41"/>
      <c r="F52" s="20"/>
      <c r="G52" s="21"/>
      <c r="H52" s="20"/>
      <c r="I52" s="21"/>
      <c r="J52" s="20"/>
      <c r="K52" s="82"/>
      <c r="L52" s="73"/>
      <c r="M52" s="104"/>
      <c r="N52" s="93"/>
      <c r="O52" s="108"/>
    </row>
    <row r="53" spans="1:15" x14ac:dyDescent="0.3">
      <c r="A53" s="61">
        <v>250</v>
      </c>
      <c r="B53" s="39">
        <v>221</v>
      </c>
      <c r="C53" s="93" t="s">
        <v>33</v>
      </c>
      <c r="D53" s="4"/>
      <c r="E53" s="41"/>
      <c r="F53" s="20"/>
      <c r="G53" s="21"/>
      <c r="H53" s="20"/>
      <c r="I53" s="21"/>
      <c r="J53" s="20"/>
      <c r="K53" s="82"/>
      <c r="L53" s="73"/>
      <c r="M53" s="104"/>
      <c r="N53" s="93">
        <v>250</v>
      </c>
      <c r="O53" s="107">
        <f t="shared" si="7"/>
        <v>0</v>
      </c>
    </row>
    <row r="54" spans="1:15" x14ac:dyDescent="0.3">
      <c r="A54" s="61">
        <v>300</v>
      </c>
      <c r="B54" s="39">
        <v>0</v>
      </c>
      <c r="C54" s="93" t="s">
        <v>34</v>
      </c>
      <c r="D54" s="4"/>
      <c r="E54" s="41"/>
      <c r="F54" s="20"/>
      <c r="G54" s="21"/>
      <c r="H54" s="20"/>
      <c r="I54" s="21"/>
      <c r="J54" s="20"/>
      <c r="K54" s="82"/>
      <c r="L54" s="73"/>
      <c r="M54" s="104"/>
      <c r="N54" s="93">
        <v>250</v>
      </c>
      <c r="O54" s="107">
        <f t="shared" si="7"/>
        <v>0</v>
      </c>
    </row>
    <row r="55" spans="1:15" x14ac:dyDescent="0.3">
      <c r="A55" s="61"/>
      <c r="B55" s="39"/>
      <c r="C55" s="93"/>
      <c r="D55" s="4"/>
      <c r="E55" s="41"/>
      <c r="F55" s="20"/>
      <c r="G55" s="21"/>
      <c r="H55" s="20"/>
      <c r="I55" s="21"/>
      <c r="J55" s="20"/>
      <c r="K55" s="82"/>
      <c r="L55" s="73"/>
      <c r="M55" s="104"/>
      <c r="N55" s="93"/>
      <c r="O55" s="107"/>
    </row>
    <row r="56" spans="1:15" x14ac:dyDescent="0.3">
      <c r="A56" s="62"/>
      <c r="B56" s="39"/>
      <c r="C56" s="97" t="s">
        <v>48</v>
      </c>
      <c r="D56" s="4"/>
      <c r="E56" s="41"/>
      <c r="F56" s="20"/>
      <c r="G56" s="21"/>
      <c r="H56" s="20"/>
      <c r="I56" s="21"/>
      <c r="J56" s="20"/>
      <c r="K56" s="82"/>
      <c r="L56" s="73"/>
      <c r="M56" s="104"/>
      <c r="N56" s="93"/>
      <c r="O56" s="108"/>
    </row>
    <row r="57" spans="1:15" x14ac:dyDescent="0.3">
      <c r="A57" s="61">
        <v>1000</v>
      </c>
      <c r="B57" s="39">
        <v>121</v>
      </c>
      <c r="C57" s="93" t="s">
        <v>39</v>
      </c>
      <c r="D57" s="4"/>
      <c r="E57" s="41"/>
      <c r="F57" s="20"/>
      <c r="G57" s="21"/>
      <c r="H57" s="20"/>
      <c r="I57" s="21"/>
      <c r="J57" s="20"/>
      <c r="K57" s="82"/>
      <c r="L57" s="73"/>
      <c r="M57" s="104"/>
      <c r="N57" s="93">
        <v>500</v>
      </c>
      <c r="O57" s="107">
        <f t="shared" ref="O57:O66" si="8">+G57+I57+K57+M57</f>
        <v>0</v>
      </c>
    </row>
    <row r="58" spans="1:15" x14ac:dyDescent="0.3">
      <c r="A58" s="61">
        <v>3000</v>
      </c>
      <c r="B58" s="39">
        <v>530</v>
      </c>
      <c r="C58" s="93" t="s">
        <v>73</v>
      </c>
      <c r="D58" s="93"/>
      <c r="E58" s="41"/>
      <c r="F58" s="20"/>
      <c r="G58" s="21">
        <v>50</v>
      </c>
      <c r="H58" s="20"/>
      <c r="I58" s="21"/>
      <c r="J58" s="20"/>
      <c r="K58" s="82"/>
      <c r="L58" s="73"/>
      <c r="M58" s="104"/>
      <c r="N58" s="93">
        <v>3000</v>
      </c>
      <c r="O58" s="107">
        <f t="shared" si="8"/>
        <v>50</v>
      </c>
    </row>
    <row r="59" spans="1:15" x14ac:dyDescent="0.3">
      <c r="A59" s="61">
        <v>500</v>
      </c>
      <c r="B59" s="39">
        <v>0</v>
      </c>
      <c r="C59" s="93" t="s">
        <v>74</v>
      </c>
      <c r="D59" s="4"/>
      <c r="E59" s="41"/>
      <c r="F59" s="20"/>
      <c r="G59" s="21"/>
      <c r="H59" s="20"/>
      <c r="I59" s="21"/>
      <c r="J59" s="20"/>
      <c r="K59" s="82"/>
      <c r="L59" s="73"/>
      <c r="M59" s="104"/>
      <c r="N59" s="93">
        <v>1000</v>
      </c>
      <c r="O59" s="107">
        <f t="shared" si="8"/>
        <v>0</v>
      </c>
    </row>
    <row r="60" spans="1:15" x14ac:dyDescent="0.3">
      <c r="A60" s="61">
        <v>1050</v>
      </c>
      <c r="B60" s="39">
        <v>968</v>
      </c>
      <c r="C60" s="93" t="s">
        <v>60</v>
      </c>
      <c r="D60" s="4"/>
      <c r="E60" s="41"/>
      <c r="F60" s="20"/>
      <c r="G60" s="21"/>
      <c r="H60" s="20"/>
      <c r="I60" s="21"/>
      <c r="J60" s="20"/>
      <c r="K60" s="82"/>
      <c r="L60" s="73"/>
      <c r="M60" s="104"/>
      <c r="N60" s="93">
        <v>5000</v>
      </c>
      <c r="O60" s="107">
        <f t="shared" si="8"/>
        <v>0</v>
      </c>
    </row>
    <row r="61" spans="1:15" x14ac:dyDescent="0.3">
      <c r="A61" s="61"/>
      <c r="B61" s="39"/>
      <c r="C61" s="93"/>
      <c r="D61" s="4"/>
      <c r="E61" s="41"/>
      <c r="F61" s="20"/>
      <c r="G61" s="21"/>
      <c r="H61" s="20"/>
      <c r="I61" s="21"/>
      <c r="J61" s="20"/>
      <c r="K61" s="82"/>
      <c r="L61" s="73"/>
      <c r="M61" s="104"/>
      <c r="N61" s="93"/>
      <c r="O61" s="107"/>
    </row>
    <row r="62" spans="1:15" x14ac:dyDescent="0.3">
      <c r="A62" s="61">
        <v>250</v>
      </c>
      <c r="B62" s="39">
        <v>0</v>
      </c>
      <c r="C62" s="97" t="s">
        <v>50</v>
      </c>
      <c r="D62" s="4"/>
      <c r="E62" s="41"/>
      <c r="F62" s="20"/>
      <c r="G62" s="21"/>
      <c r="H62" s="20"/>
      <c r="I62" s="21"/>
      <c r="J62" s="20"/>
      <c r="K62" s="82"/>
      <c r="L62" s="73"/>
      <c r="M62" s="104"/>
      <c r="N62" s="93">
        <v>250</v>
      </c>
      <c r="O62" s="107">
        <f t="shared" si="8"/>
        <v>0</v>
      </c>
    </row>
    <row r="63" spans="1:15" x14ac:dyDescent="0.3">
      <c r="A63" s="61"/>
      <c r="B63" s="39"/>
      <c r="C63" s="93"/>
      <c r="D63" s="4"/>
      <c r="E63" s="41"/>
      <c r="F63" s="20"/>
      <c r="G63" s="21"/>
      <c r="H63" s="20"/>
      <c r="I63" s="21"/>
      <c r="J63" s="20"/>
      <c r="K63" s="82"/>
      <c r="L63" s="73"/>
      <c r="M63" s="104"/>
      <c r="N63" s="93"/>
      <c r="O63" s="107"/>
    </row>
    <row r="64" spans="1:15" x14ac:dyDescent="0.3">
      <c r="A64" s="61">
        <v>400</v>
      </c>
      <c r="B64" s="39">
        <v>250</v>
      </c>
      <c r="C64" s="98" t="s">
        <v>47</v>
      </c>
      <c r="D64" s="4"/>
      <c r="E64" s="41"/>
      <c r="F64" s="20"/>
      <c r="G64" s="21"/>
      <c r="H64" s="20"/>
      <c r="I64" s="21"/>
      <c r="J64" s="20"/>
      <c r="K64" s="82"/>
      <c r="L64" s="73"/>
      <c r="M64" s="104"/>
      <c r="N64" s="93">
        <v>522</v>
      </c>
      <c r="O64" s="107">
        <f t="shared" si="8"/>
        <v>0</v>
      </c>
    </row>
    <row r="65" spans="1:16" x14ac:dyDescent="0.3">
      <c r="A65" s="61"/>
      <c r="B65" s="39"/>
      <c r="C65" s="94"/>
      <c r="D65" s="4"/>
      <c r="E65" s="41"/>
      <c r="F65" s="20"/>
      <c r="G65" s="21"/>
      <c r="H65" s="20"/>
      <c r="I65" s="21"/>
      <c r="J65" s="20"/>
      <c r="K65" s="82"/>
      <c r="L65" s="73"/>
      <c r="M65" s="104"/>
      <c r="N65" s="93"/>
      <c r="O65" s="107"/>
    </row>
    <row r="66" spans="1:16" x14ac:dyDescent="0.3">
      <c r="A66" s="61">
        <v>0</v>
      </c>
      <c r="B66" s="39"/>
      <c r="C66" s="94" t="s">
        <v>75</v>
      </c>
      <c r="D66" s="4"/>
      <c r="E66" s="41"/>
      <c r="F66" s="20"/>
      <c r="G66" s="21"/>
      <c r="H66" s="20"/>
      <c r="I66" s="21"/>
      <c r="J66" s="20"/>
      <c r="K66" s="82"/>
      <c r="L66" s="73"/>
      <c r="M66" s="104"/>
      <c r="N66" s="93">
        <v>4000</v>
      </c>
      <c r="O66" s="107">
        <f t="shared" si="8"/>
        <v>0</v>
      </c>
    </row>
    <row r="67" spans="1:16" x14ac:dyDescent="0.3">
      <c r="A67" s="61"/>
      <c r="B67" s="39">
        <v>3382</v>
      </c>
      <c r="C67" s="94" t="s">
        <v>77</v>
      </c>
      <c r="D67" s="4"/>
      <c r="E67" s="41"/>
      <c r="F67" s="20"/>
      <c r="G67" s="21"/>
      <c r="H67" s="20"/>
      <c r="I67" s="21"/>
      <c r="J67" s="20"/>
      <c r="K67" s="82"/>
      <c r="L67" s="73"/>
      <c r="M67" s="104"/>
      <c r="N67" s="93"/>
      <c r="O67" s="107"/>
    </row>
    <row r="68" spans="1:16" x14ac:dyDescent="0.3">
      <c r="A68" s="61"/>
      <c r="B68" s="39"/>
      <c r="C68" s="96"/>
      <c r="D68" s="4"/>
      <c r="E68" s="41"/>
      <c r="F68" s="20"/>
      <c r="G68" s="21"/>
      <c r="H68" s="20"/>
      <c r="I68" s="21"/>
      <c r="J68" s="20"/>
      <c r="K68" s="82"/>
      <c r="L68" s="73"/>
      <c r="M68" s="104"/>
      <c r="N68" s="93"/>
      <c r="O68" s="107"/>
    </row>
    <row r="69" spans="1:16" x14ac:dyDescent="0.3">
      <c r="A69" s="61"/>
      <c r="B69" s="39"/>
      <c r="C69" s="96"/>
      <c r="D69" s="4"/>
      <c r="E69" s="41"/>
      <c r="F69" s="20"/>
      <c r="G69" s="21"/>
      <c r="H69" s="20"/>
      <c r="I69" s="21"/>
      <c r="J69" s="20"/>
      <c r="K69" s="84"/>
      <c r="L69" s="73"/>
      <c r="M69" s="104"/>
      <c r="N69" s="93"/>
      <c r="O69" s="107"/>
    </row>
    <row r="70" spans="1:16" x14ac:dyDescent="0.3">
      <c r="A70" s="61"/>
      <c r="B70" s="39"/>
      <c r="C70" s="96"/>
      <c r="D70" s="4"/>
      <c r="E70" s="41"/>
      <c r="F70" s="20"/>
      <c r="G70" s="21"/>
      <c r="H70" s="20"/>
      <c r="I70" s="21"/>
      <c r="J70" s="20"/>
      <c r="K70" s="82"/>
      <c r="L70" s="73"/>
      <c r="M70" s="104"/>
      <c r="N70" s="93"/>
      <c r="O70" s="107"/>
    </row>
    <row r="71" spans="1:16" x14ac:dyDescent="0.3">
      <c r="A71" s="61">
        <v>10000</v>
      </c>
      <c r="B71" s="21">
        <v>3518</v>
      </c>
      <c r="C71" s="15" t="s">
        <v>8</v>
      </c>
      <c r="D71" s="4"/>
      <c r="E71" s="41"/>
      <c r="F71" s="20">
        <v>1750</v>
      </c>
      <c r="G71" s="21">
        <v>777.67</v>
      </c>
      <c r="H71" s="20">
        <v>1750</v>
      </c>
      <c r="I71" s="21"/>
      <c r="J71" s="20">
        <v>1750</v>
      </c>
      <c r="K71" s="82"/>
      <c r="L71" s="73">
        <v>1750</v>
      </c>
      <c r="M71" s="104"/>
      <c r="N71" s="93">
        <v>7000</v>
      </c>
      <c r="O71" s="107">
        <f t="shared" ref="O71" si="9">+G71+I71+K71+M71</f>
        <v>777.67</v>
      </c>
    </row>
    <row r="72" spans="1:16" ht="15" thickBot="1" x14ac:dyDescent="0.35">
      <c r="B72" s="25"/>
      <c r="C72" s="16"/>
      <c r="D72" s="26"/>
      <c r="E72" s="40"/>
      <c r="F72" s="24"/>
      <c r="G72" s="25"/>
      <c r="H72" s="24"/>
      <c r="I72" s="25"/>
      <c r="J72" s="24"/>
      <c r="K72" s="85"/>
      <c r="L72" s="74"/>
      <c r="M72" s="105"/>
      <c r="N72" s="93"/>
      <c r="O72" s="109"/>
    </row>
    <row r="73" spans="1:16" s="1" customFormat="1" ht="15" thickBot="1" x14ac:dyDescent="0.35">
      <c r="A73" s="49">
        <f>SUM(A6:A72)</f>
        <v>74172</v>
      </c>
      <c r="B73" s="50">
        <v>51841</v>
      </c>
      <c r="C73" s="51" t="s">
        <v>9</v>
      </c>
      <c r="D73" s="52">
        <f>SUM(D6:D72)</f>
        <v>0</v>
      </c>
      <c r="E73" s="66"/>
      <c r="F73" s="49">
        <f t="shared" ref="F73:M73" si="10">SUM(F6:F72)</f>
        <v>14939</v>
      </c>
      <c r="G73" s="50">
        <f t="shared" si="10"/>
        <v>13186.27</v>
      </c>
      <c r="H73" s="49">
        <f t="shared" si="10"/>
        <v>11008</v>
      </c>
      <c r="I73" s="50">
        <f t="shared" si="10"/>
        <v>0</v>
      </c>
      <c r="J73" s="49">
        <f t="shared" si="10"/>
        <v>11210</v>
      </c>
      <c r="K73" s="86">
        <f t="shared" si="10"/>
        <v>0</v>
      </c>
      <c r="L73" s="75">
        <f t="shared" si="10"/>
        <v>11809</v>
      </c>
      <c r="M73" s="112">
        <f t="shared" si="10"/>
        <v>0</v>
      </c>
      <c r="N73" s="95">
        <f>SUM(N6:N71)</f>
        <v>74314</v>
      </c>
      <c r="O73" s="113">
        <f>+G73+I73+K73+M73</f>
        <v>13186.27</v>
      </c>
    </row>
    <row r="74" spans="1:16" ht="35.25" customHeight="1" thickBot="1" x14ac:dyDescent="0.35">
      <c r="A74" s="43"/>
      <c r="B74" s="44"/>
      <c r="C74" s="45"/>
      <c r="D74" s="46"/>
      <c r="E74" s="48"/>
      <c r="F74" s="53"/>
      <c r="G74" s="54"/>
      <c r="H74" s="53"/>
      <c r="I74" s="54"/>
      <c r="J74" s="53"/>
      <c r="K74" s="87"/>
      <c r="L74" s="76"/>
      <c r="M74" s="100"/>
      <c r="N74" s="115"/>
      <c r="O74" s="116"/>
    </row>
    <row r="75" spans="1:16" ht="18.600000000000001" thickBot="1" x14ac:dyDescent="0.4">
      <c r="A75" s="30"/>
      <c r="B75" s="31"/>
      <c r="C75" s="32" t="s">
        <v>17</v>
      </c>
      <c r="D75" s="33"/>
      <c r="E75" s="35"/>
      <c r="F75" s="69"/>
      <c r="G75" s="8"/>
      <c r="H75" s="69"/>
      <c r="I75" s="8"/>
      <c r="J75" s="69"/>
      <c r="K75" s="88"/>
      <c r="L75" s="118"/>
      <c r="M75" s="119"/>
      <c r="N75" s="120"/>
      <c r="O75" s="120"/>
    </row>
    <row r="76" spans="1:16" x14ac:dyDescent="0.3">
      <c r="A76" s="60">
        <v>0</v>
      </c>
      <c r="B76" s="27">
        <v>2446</v>
      </c>
      <c r="C76" s="28" t="s">
        <v>54</v>
      </c>
      <c r="D76" s="29"/>
      <c r="E76" s="38"/>
      <c r="F76" s="17"/>
      <c r="G76" s="18"/>
      <c r="H76" s="17"/>
      <c r="I76" s="18"/>
      <c r="J76" s="17"/>
      <c r="K76" s="81"/>
      <c r="L76" s="72"/>
      <c r="M76" s="5"/>
      <c r="N76" s="93">
        <v>0</v>
      </c>
      <c r="O76" s="117">
        <f t="shared" ref="O76:O81" si="11">+G76+I76+K76+M76</f>
        <v>0</v>
      </c>
    </row>
    <row r="77" spans="1:16" x14ac:dyDescent="0.3">
      <c r="A77" s="61">
        <v>10000</v>
      </c>
      <c r="B77" s="21">
        <v>1170</v>
      </c>
      <c r="C77" s="14" t="s">
        <v>8</v>
      </c>
      <c r="D77" s="4"/>
      <c r="E77" s="41"/>
      <c r="F77" s="70"/>
      <c r="G77" s="22"/>
      <c r="H77" s="70">
        <v>3517.65</v>
      </c>
      <c r="I77" s="22"/>
      <c r="J77" s="70"/>
      <c r="K77" s="89"/>
      <c r="L77" s="77"/>
      <c r="M77" s="94"/>
      <c r="N77">
        <v>7000</v>
      </c>
      <c r="O77" s="114">
        <f t="shared" si="11"/>
        <v>0</v>
      </c>
      <c r="P77" s="90"/>
    </row>
    <row r="78" spans="1:16" x14ac:dyDescent="0.3">
      <c r="A78" s="61">
        <v>56963</v>
      </c>
      <c r="B78" s="21">
        <v>56963</v>
      </c>
      <c r="C78" s="14" t="s">
        <v>10</v>
      </c>
      <c r="D78" s="4"/>
      <c r="E78" s="39"/>
      <c r="F78" s="20">
        <v>30760</v>
      </c>
      <c r="G78" s="21">
        <v>30760</v>
      </c>
      <c r="H78" s="20"/>
      <c r="I78" s="21"/>
      <c r="J78" s="20">
        <v>30760</v>
      </c>
      <c r="K78" s="82"/>
      <c r="L78" s="73"/>
      <c r="M78" s="94"/>
      <c r="N78" s="93">
        <v>61520</v>
      </c>
      <c r="O78" s="114">
        <f t="shared" si="11"/>
        <v>30760</v>
      </c>
    </row>
    <row r="79" spans="1:16" x14ac:dyDescent="0.3">
      <c r="A79" s="61">
        <v>3462</v>
      </c>
      <c r="B79" s="21">
        <v>1545</v>
      </c>
      <c r="C79" s="14" t="s">
        <v>11</v>
      </c>
      <c r="D79" s="4"/>
      <c r="E79" s="39"/>
      <c r="F79" s="20"/>
      <c r="G79" s="21">
        <v>110</v>
      </c>
      <c r="H79" s="20"/>
      <c r="I79" s="21"/>
      <c r="J79" s="20"/>
      <c r="K79" s="82"/>
      <c r="L79" s="73"/>
      <c r="M79" s="94"/>
      <c r="N79" s="93">
        <v>3797</v>
      </c>
      <c r="O79" s="114">
        <f t="shared" si="11"/>
        <v>110</v>
      </c>
    </row>
    <row r="80" spans="1:16" x14ac:dyDescent="0.3">
      <c r="A80" s="61">
        <v>400</v>
      </c>
      <c r="B80" s="21">
        <v>877</v>
      </c>
      <c r="C80" s="14" t="s">
        <v>51</v>
      </c>
      <c r="D80" s="4"/>
      <c r="E80" s="39"/>
      <c r="F80" s="20"/>
      <c r="G80" s="21"/>
      <c r="H80" s="20"/>
      <c r="I80" s="21"/>
      <c r="J80" s="20"/>
      <c r="K80" s="82"/>
      <c r="L80" s="73"/>
      <c r="M80" s="94"/>
      <c r="N80" s="93">
        <v>0</v>
      </c>
      <c r="O80" s="114">
        <f t="shared" si="11"/>
        <v>0</v>
      </c>
    </row>
    <row r="81" spans="1:15" x14ac:dyDescent="0.3">
      <c r="A81" s="61">
        <v>1300</v>
      </c>
      <c r="B81" s="21">
        <v>1623</v>
      </c>
      <c r="C81" s="14" t="s">
        <v>52</v>
      </c>
      <c r="D81" s="4"/>
      <c r="E81" s="39"/>
      <c r="F81" s="20"/>
      <c r="G81" s="21">
        <v>1633.73</v>
      </c>
      <c r="H81" s="20"/>
      <c r="I81" s="21"/>
      <c r="J81" s="20"/>
      <c r="K81" s="82"/>
      <c r="L81" s="73"/>
      <c r="M81" s="94"/>
      <c r="N81" s="93">
        <v>1600</v>
      </c>
      <c r="O81" s="114">
        <f t="shared" si="11"/>
        <v>1633.73</v>
      </c>
    </row>
    <row r="82" spans="1:15" x14ac:dyDescent="0.3">
      <c r="A82" s="61">
        <v>1000</v>
      </c>
      <c r="B82" s="21">
        <v>1</v>
      </c>
      <c r="C82" s="14" t="s">
        <v>14</v>
      </c>
      <c r="D82" s="4"/>
      <c r="E82" s="39"/>
      <c r="F82" s="20"/>
      <c r="G82" s="21">
        <v>1300</v>
      </c>
      <c r="H82" s="20"/>
      <c r="I82" s="21"/>
      <c r="J82" s="20"/>
      <c r="K82" s="82"/>
      <c r="L82" s="73"/>
      <c r="M82" s="94"/>
      <c r="N82" s="93">
        <v>0</v>
      </c>
      <c r="O82" s="114">
        <f>+G82+I82+K82+M82</f>
        <v>1300</v>
      </c>
    </row>
    <row r="83" spans="1:15" x14ac:dyDescent="0.3">
      <c r="A83" s="61">
        <v>397</v>
      </c>
      <c r="B83" s="39">
        <v>85</v>
      </c>
      <c r="C83" s="93" t="s">
        <v>53</v>
      </c>
      <c r="D83" s="4"/>
      <c r="E83" s="39"/>
      <c r="F83" s="20"/>
      <c r="G83" s="21"/>
      <c r="H83" s="20"/>
      <c r="I83" s="21"/>
      <c r="J83" s="20"/>
      <c r="K83" s="82"/>
      <c r="L83" s="73"/>
      <c r="M83" s="94"/>
      <c r="N83" s="93">
        <v>397</v>
      </c>
      <c r="O83" s="114">
        <f>+G83+I83+K83+M83</f>
        <v>0</v>
      </c>
    </row>
    <row r="84" spans="1:15" ht="15" thickBot="1" x14ac:dyDescent="0.35">
      <c r="A84" s="61">
        <v>650</v>
      </c>
      <c r="B84" s="40">
        <v>154</v>
      </c>
      <c r="C84" s="100" t="s">
        <v>15</v>
      </c>
      <c r="D84" s="100"/>
      <c r="E84" s="42"/>
      <c r="F84" s="24"/>
      <c r="G84" s="25"/>
      <c r="H84" s="24"/>
      <c r="I84" s="25"/>
      <c r="J84" s="24"/>
      <c r="K84" s="85"/>
      <c r="L84" s="74"/>
      <c r="M84" s="94"/>
      <c r="N84" s="93"/>
      <c r="O84" s="114">
        <f>+G84+I84+K84+M84</f>
        <v>0</v>
      </c>
    </row>
    <row r="85" spans="1:15" s="1" customFormat="1" ht="15" thickBot="1" x14ac:dyDescent="0.35">
      <c r="A85" s="49">
        <f>SUM(A76:A84)</f>
        <v>74172</v>
      </c>
      <c r="B85" s="50">
        <f>SUM(B76:B84)</f>
        <v>64864</v>
      </c>
      <c r="C85" s="101"/>
      <c r="D85" s="50">
        <f>SUM(D77:D83)</f>
        <v>0</v>
      </c>
      <c r="E85" s="99"/>
      <c r="F85" s="49">
        <f t="shared" ref="F85:O85" si="12">SUM(F76:F84)</f>
        <v>30760</v>
      </c>
      <c r="G85" s="49">
        <f t="shared" si="12"/>
        <v>33803.729999999996</v>
      </c>
      <c r="H85" s="49">
        <f t="shared" si="12"/>
        <v>3517.65</v>
      </c>
      <c r="I85" s="49">
        <f t="shared" si="12"/>
        <v>0</v>
      </c>
      <c r="J85" s="49">
        <f t="shared" si="12"/>
        <v>30760</v>
      </c>
      <c r="K85" s="49">
        <f t="shared" si="12"/>
        <v>0</v>
      </c>
      <c r="L85" s="49">
        <f t="shared" si="12"/>
        <v>0</v>
      </c>
      <c r="M85" s="111">
        <f t="shared" si="12"/>
        <v>0</v>
      </c>
      <c r="N85" s="111">
        <f t="shared" si="12"/>
        <v>74314</v>
      </c>
      <c r="O85" s="111">
        <f t="shared" si="12"/>
        <v>33803.729999999996</v>
      </c>
    </row>
    <row r="86" spans="1:15" ht="15" thickBot="1" x14ac:dyDescent="0.35">
      <c r="A86" s="53"/>
      <c r="B86" s="54"/>
      <c r="C86" s="45"/>
      <c r="D86" s="47"/>
      <c r="E86" s="48"/>
      <c r="F86" s="53"/>
      <c r="G86" s="54"/>
      <c r="H86" s="53"/>
      <c r="I86" s="54"/>
      <c r="J86" s="53"/>
      <c r="K86" s="54"/>
      <c r="L86" s="76"/>
      <c r="M86" s="87"/>
      <c r="O86" s="63"/>
    </row>
    <row r="87" spans="1:15" ht="26.25" customHeight="1" thickBot="1" x14ac:dyDescent="0.35">
      <c r="A87" s="9"/>
      <c r="B87" s="23"/>
      <c r="C87" s="12"/>
      <c r="D87" s="10"/>
      <c r="E87" s="36"/>
      <c r="F87" s="9"/>
      <c r="G87" s="11"/>
      <c r="H87" s="9"/>
      <c r="I87" s="11"/>
      <c r="J87" s="9"/>
      <c r="K87" s="11"/>
      <c r="L87" s="78"/>
      <c r="M87" s="11"/>
      <c r="N87" s="64"/>
      <c r="O87" s="64"/>
    </row>
  </sheetData>
  <mergeCells count="2">
    <mergeCell ref="A3:B3"/>
    <mergeCell ref="C3:D3"/>
  </mergeCells>
  <pageMargins left="0.25" right="0.25" top="0.75" bottom="0.75" header="0.3" footer="0.3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Morgan</dc:creator>
  <cp:lastModifiedBy>Parish Council</cp:lastModifiedBy>
  <cp:lastPrinted>2024-10-10T08:15:07Z</cp:lastPrinted>
  <dcterms:created xsi:type="dcterms:W3CDTF">2024-07-09T14:41:54Z</dcterms:created>
  <dcterms:modified xsi:type="dcterms:W3CDTF">2026-08-11T10:54:23Z</dcterms:modified>
</cp:coreProperties>
</file>